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0_intern\00_zonnighuren publieke info\btw\"/>
    </mc:Choice>
  </mc:AlternateContent>
  <bookViews>
    <workbookView xWindow="0" yWindow="0" windowWidth="30720" windowHeight="793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19" i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18" i="1"/>
  <c r="G17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C17" i="1"/>
  <c r="B17" i="1"/>
  <c r="E17" i="1" l="1"/>
  <c r="F17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18" i="1"/>
  <c r="E19" i="1" l="1"/>
  <c r="F19" i="1" s="1"/>
  <c r="E18" i="1"/>
  <c r="F18" i="1" s="1"/>
  <c r="J17" i="1"/>
  <c r="H17" i="1"/>
  <c r="I17" i="1" s="1"/>
  <c r="H18" i="1"/>
  <c r="I18" i="1" l="1"/>
  <c r="E20" i="1"/>
  <c r="F20" i="1" s="1"/>
  <c r="J18" i="1"/>
  <c r="J19" i="1"/>
  <c r="H19" i="1"/>
  <c r="I19" i="1" s="1"/>
  <c r="E21" i="1" l="1"/>
  <c r="F21" i="1" s="1"/>
  <c r="J20" i="1"/>
  <c r="H20" i="1"/>
  <c r="I20" i="1" s="1"/>
  <c r="E22" i="1" l="1"/>
  <c r="F22" i="1" s="1"/>
  <c r="J21" i="1"/>
  <c r="H21" i="1"/>
  <c r="I21" i="1" s="1"/>
  <c r="E23" i="1" l="1"/>
  <c r="F23" i="1" s="1"/>
  <c r="J22" i="1"/>
  <c r="H22" i="1"/>
  <c r="I22" i="1" s="1"/>
  <c r="E24" i="1" l="1"/>
  <c r="F24" i="1" s="1"/>
  <c r="J23" i="1"/>
  <c r="H23" i="1"/>
  <c r="I23" i="1" s="1"/>
  <c r="E25" i="1" l="1"/>
  <c r="F25" i="1" s="1"/>
  <c r="H24" i="1"/>
  <c r="I24" i="1" s="1"/>
  <c r="J24" i="1"/>
  <c r="E26" i="1" l="1"/>
  <c r="F26" i="1" s="1"/>
  <c r="H25" i="1"/>
  <c r="I25" i="1" s="1"/>
  <c r="J25" i="1"/>
  <c r="E27" i="1" l="1"/>
  <c r="F27" i="1" s="1"/>
  <c r="J26" i="1"/>
  <c r="H26" i="1"/>
  <c r="I26" i="1" s="1"/>
  <c r="E28" i="1" l="1"/>
  <c r="F28" i="1" s="1"/>
  <c r="J27" i="1"/>
  <c r="H27" i="1"/>
  <c r="I27" i="1" s="1"/>
  <c r="E29" i="1" l="1"/>
  <c r="F29" i="1" s="1"/>
  <c r="J28" i="1"/>
  <c r="H28" i="1"/>
  <c r="I28" i="1" s="1"/>
  <c r="E30" i="1" l="1"/>
  <c r="F30" i="1" s="1"/>
  <c r="J29" i="1"/>
  <c r="H29" i="1"/>
  <c r="I29" i="1" s="1"/>
  <c r="E31" i="1" l="1"/>
  <c r="F31" i="1" s="1"/>
  <c r="J30" i="1"/>
  <c r="H30" i="1"/>
  <c r="I30" i="1" s="1"/>
  <c r="E32" i="1" l="1"/>
  <c r="F32" i="1" s="1"/>
  <c r="J31" i="1"/>
  <c r="H31" i="1"/>
  <c r="I31" i="1" s="1"/>
  <c r="E33" i="1" l="1"/>
  <c r="F33" i="1" s="1"/>
  <c r="H32" i="1"/>
  <c r="I32" i="1" s="1"/>
  <c r="J32" i="1"/>
  <c r="E34" i="1" l="1"/>
  <c r="F34" i="1" s="1"/>
  <c r="H33" i="1"/>
  <c r="I33" i="1" s="1"/>
  <c r="J33" i="1"/>
  <c r="E36" i="1" l="1"/>
  <c r="F36" i="1" s="1"/>
  <c r="E35" i="1"/>
  <c r="F35" i="1" s="1"/>
  <c r="J34" i="1"/>
  <c r="H34" i="1"/>
  <c r="I34" i="1" s="1"/>
  <c r="H35" i="1" l="1"/>
  <c r="I35" i="1" s="1"/>
  <c r="J35" i="1"/>
  <c r="J36" i="1" l="1"/>
  <c r="E13" i="1" s="1"/>
  <c r="H36" i="1"/>
  <c r="I36" i="1" s="1"/>
  <c r="E14" i="1" s="1"/>
</calcChain>
</file>

<file path=xl/sharedStrings.xml><?xml version="1.0" encoding="utf-8"?>
<sst xmlns="http://schemas.openxmlformats.org/spreadsheetml/2006/main" count="22" uniqueCount="22">
  <si>
    <t>kasstroom</t>
  </si>
  <si>
    <t>investering</t>
  </si>
  <si>
    <t>onderhoud</t>
  </si>
  <si>
    <t>omvormer</t>
  </si>
  <si>
    <t>kosten totaal</t>
  </si>
  <si>
    <t>btw terug te vorderen</t>
  </si>
  <si>
    <t>bijdrage huurder</t>
  </si>
  <si>
    <t>btw af te dragen</t>
  </si>
  <si>
    <t>btw stroom per jaar</t>
  </si>
  <si>
    <t>netto contante waarde totaal project in 20 jaar</t>
  </si>
  <si>
    <t>VOORDEELBEREKENING VERREKENEN BTW OP EXPLOITATIE ZONNEPANELEN</t>
  </si>
  <si>
    <t>Van: Maarten Corpeleijn, zonnig huren (www.zonnighuren.nl)</t>
  </si>
  <si>
    <t>Geen rechten aan te ontlenen</t>
  </si>
  <si>
    <t>Investering per systeem inclusief btw</t>
  </si>
  <si>
    <t>jaarlijkse onderhoudskosten</t>
  </si>
  <si>
    <t>indexering bijdrage huurders en onderhoud</t>
  </si>
  <si>
    <t>kosten vervanging stringomvormer na 12 jaar</t>
  </si>
  <si>
    <t>jaar</t>
  </si>
  <si>
    <t>netto contant voordeel btw-aftrek in 20 jaar</t>
  </si>
  <si>
    <t>jaarlijkse administratieve lasten btw verrekenen niet ingerekend</t>
  </si>
  <si>
    <t>rekenrente</t>
  </si>
  <si>
    <t>bijdrage huurders per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</si>
</sst>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€&quot;\ #,##0;[Red]&quot;€&quot;\ \-#,##0"/>
    <numFmt numFmtId="8" formatCode="&quot;€&quot;\ #,##0.00;[Red]&quot;€&quot;\ \-#,##0.00"/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8" fontId="0" fillId="0" borderId="0" xfId="0" applyNumberFormat="1"/>
    <xf numFmtId="6" fontId="0" fillId="0" borderId="0" xfId="0" applyNumberFormat="1"/>
    <xf numFmtId="10" fontId="0" fillId="0" borderId="0" xfId="0" applyNumberFormat="1"/>
    <xf numFmtId="164" fontId="0" fillId="0" borderId="0" xfId="0" applyNumberFormat="1"/>
    <xf numFmtId="1" fontId="0" fillId="0" borderId="0" xfId="0" applyNumberFormat="1" applyFill="1"/>
    <xf numFmtId="9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E7" sqref="E7"/>
    </sheetView>
  </sheetViews>
  <sheetFormatPr defaultRowHeight="14.4" x14ac:dyDescent="0.3"/>
  <cols>
    <col min="2" max="2" width="9.77734375" bestFit="1" customWidth="1"/>
    <col min="3" max="3" width="9.88671875" bestFit="1" customWidth="1"/>
    <col min="4" max="4" width="13" customWidth="1"/>
    <col min="5" max="5" width="15.21875" customWidth="1"/>
    <col min="6" max="6" width="19.5546875" customWidth="1"/>
    <col min="7" max="7" width="15.109375" customWidth="1"/>
    <col min="8" max="8" width="15.6640625" customWidth="1"/>
    <col min="9" max="10" width="20.6640625" customWidth="1"/>
    <col min="16" max="16" width="14.109375" customWidth="1"/>
  </cols>
  <sheetData>
    <row r="1" spans="1:16" x14ac:dyDescent="0.3">
      <c r="A1" t="s">
        <v>10</v>
      </c>
    </row>
    <row r="2" spans="1:16" x14ac:dyDescent="0.3">
      <c r="A2" t="s">
        <v>11</v>
      </c>
      <c r="P2" s="3"/>
    </row>
    <row r="3" spans="1:16" x14ac:dyDescent="0.3">
      <c r="A3" t="s">
        <v>12</v>
      </c>
      <c r="P3" s="3"/>
    </row>
    <row r="4" spans="1:16" x14ac:dyDescent="0.3">
      <c r="P4" s="3"/>
    </row>
    <row r="5" spans="1:16" x14ac:dyDescent="0.3">
      <c r="A5" t="s">
        <v>13</v>
      </c>
      <c r="E5">
        <v>3000</v>
      </c>
      <c r="P5" s="3"/>
    </row>
    <row r="6" spans="1:16" x14ac:dyDescent="0.3">
      <c r="A6" t="s">
        <v>14</v>
      </c>
      <c r="E6">
        <v>30</v>
      </c>
      <c r="P6" s="3"/>
    </row>
    <row r="7" spans="1:16" x14ac:dyDescent="0.3">
      <c r="A7" t="s">
        <v>21</v>
      </c>
      <c r="E7">
        <v>200</v>
      </c>
      <c r="P7" s="3"/>
    </row>
    <row r="8" spans="1:16" x14ac:dyDescent="0.3">
      <c r="A8" t="s">
        <v>15</v>
      </c>
      <c r="E8" s="4">
        <v>1.4999999999999999E-2</v>
      </c>
      <c r="P8" s="3"/>
    </row>
    <row r="9" spans="1:16" x14ac:dyDescent="0.3">
      <c r="A9" t="s">
        <v>16</v>
      </c>
      <c r="E9">
        <v>500</v>
      </c>
      <c r="P9" s="3"/>
    </row>
    <row r="10" spans="1:16" x14ac:dyDescent="0.3">
      <c r="A10" t="s">
        <v>20</v>
      </c>
      <c r="E10" s="7">
        <v>0.04</v>
      </c>
      <c r="P10" s="3"/>
    </row>
    <row r="11" spans="1:16" x14ac:dyDescent="0.3">
      <c r="A11" t="s">
        <v>19</v>
      </c>
      <c r="P11" s="3"/>
    </row>
    <row r="12" spans="1:16" x14ac:dyDescent="0.3">
      <c r="P12" s="3"/>
    </row>
    <row r="13" spans="1:16" x14ac:dyDescent="0.3">
      <c r="A13" t="s">
        <v>9</v>
      </c>
      <c r="E13" s="3">
        <f>NPV(E10,J17:J36)</f>
        <v>-576.78580462947252</v>
      </c>
      <c r="P13" s="3"/>
    </row>
    <row r="14" spans="1:16" x14ac:dyDescent="0.3">
      <c r="A14" t="s">
        <v>18</v>
      </c>
      <c r="E14" s="2">
        <f>NPV(E10,I17:I36)</f>
        <v>100.1033214646193</v>
      </c>
      <c r="P14" s="3"/>
    </row>
    <row r="15" spans="1:16" x14ac:dyDescent="0.3">
      <c r="P15" s="3"/>
    </row>
    <row r="16" spans="1:16" x14ac:dyDescent="0.3">
      <c r="A16" t="s">
        <v>17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  <c r="J16" t="s">
        <v>0</v>
      </c>
      <c r="P16" s="2"/>
    </row>
    <row r="17" spans="1:10" x14ac:dyDescent="0.3">
      <c r="A17">
        <v>1</v>
      </c>
      <c r="B17">
        <f>E5</f>
        <v>3000</v>
      </c>
      <c r="C17">
        <f>E6</f>
        <v>30</v>
      </c>
      <c r="E17">
        <f>B17+C17+D17</f>
        <v>3030</v>
      </c>
      <c r="F17" s="1">
        <f>E17*0.21/1.21</f>
        <v>525.8677685950413</v>
      </c>
      <c r="G17" s="6">
        <f>E7</f>
        <v>200</v>
      </c>
      <c r="H17" s="1">
        <f>G17*0.21/1.21</f>
        <v>34.710743801652896</v>
      </c>
      <c r="I17" s="1">
        <f>F17-H17</f>
        <v>491.15702479338842</v>
      </c>
      <c r="J17" s="1">
        <f>G17-E17</f>
        <v>-2830</v>
      </c>
    </row>
    <row r="18" spans="1:10" x14ac:dyDescent="0.3">
      <c r="A18">
        <f>A17+1</f>
        <v>2</v>
      </c>
      <c r="C18" s="5">
        <f>C17*(1+$E$8)</f>
        <v>30.449999999999996</v>
      </c>
      <c r="E18" s="1">
        <f t="shared" ref="E18:E36" si="0">B18+C18+D18</f>
        <v>30.449999999999996</v>
      </c>
      <c r="F18" s="1">
        <f t="shared" ref="F18:F36" si="1">E18*0.21/1.21</f>
        <v>5.2847107438016518</v>
      </c>
      <c r="G18" s="1">
        <f>G17*(1+$E$8)</f>
        <v>202.99999999999997</v>
      </c>
      <c r="H18" s="1">
        <f t="shared" ref="H18:H36" si="2">G18*0.21/1.21</f>
        <v>35.231404958677686</v>
      </c>
      <c r="I18" s="1">
        <f t="shared" ref="I18:I36" si="3">F18-H18</f>
        <v>-29.946694214876032</v>
      </c>
      <c r="J18" s="1">
        <f t="shared" ref="J18:J36" si="4">G18-E18</f>
        <v>172.54999999999998</v>
      </c>
    </row>
    <row r="19" spans="1:10" x14ac:dyDescent="0.3">
      <c r="A19">
        <f t="shared" ref="A19:A36" si="5">A18+1</f>
        <v>3</v>
      </c>
      <c r="C19" s="5">
        <f t="shared" ref="C19:C36" si="6">C18*(1+$E$8)</f>
        <v>30.906749999999992</v>
      </c>
      <c r="E19" s="1">
        <f t="shared" si="0"/>
        <v>30.906749999999992</v>
      </c>
      <c r="F19" s="1">
        <f t="shared" si="1"/>
        <v>5.3639814049586763</v>
      </c>
      <c r="G19" s="1">
        <f t="shared" ref="G19:G36" si="7">G18*(1+$E$8)</f>
        <v>206.04499999999996</v>
      </c>
      <c r="H19" s="1">
        <f t="shared" si="2"/>
        <v>35.759876033057843</v>
      </c>
      <c r="I19" s="1">
        <f t="shared" si="3"/>
        <v>-30.395894628099168</v>
      </c>
      <c r="J19" s="1">
        <f t="shared" si="4"/>
        <v>175.13824999999997</v>
      </c>
    </row>
    <row r="20" spans="1:10" x14ac:dyDescent="0.3">
      <c r="A20">
        <f t="shared" si="5"/>
        <v>4</v>
      </c>
      <c r="C20" s="5">
        <f t="shared" si="6"/>
        <v>31.370351249999988</v>
      </c>
      <c r="E20" s="1">
        <f t="shared" si="0"/>
        <v>31.370351249999988</v>
      </c>
      <c r="F20" s="1">
        <f t="shared" si="1"/>
        <v>5.4444411260330563</v>
      </c>
      <c r="G20" s="1">
        <f t="shared" si="7"/>
        <v>209.13567499999994</v>
      </c>
      <c r="H20" s="1">
        <f t="shared" si="2"/>
        <v>36.296274173553712</v>
      </c>
      <c r="I20" s="1">
        <f t="shared" si="3"/>
        <v>-30.851833047520657</v>
      </c>
      <c r="J20" s="1">
        <f t="shared" si="4"/>
        <v>177.76532374999994</v>
      </c>
    </row>
    <row r="21" spans="1:10" x14ac:dyDescent="0.3">
      <c r="A21">
        <f t="shared" si="5"/>
        <v>5</v>
      </c>
      <c r="C21" s="5">
        <f t="shared" si="6"/>
        <v>31.840906518749986</v>
      </c>
      <c r="E21" s="1">
        <f t="shared" si="0"/>
        <v>31.840906518749986</v>
      </c>
      <c r="F21" s="1">
        <f t="shared" si="1"/>
        <v>5.5261077429235508</v>
      </c>
      <c r="G21" s="1">
        <f t="shared" si="7"/>
        <v>212.27271012499992</v>
      </c>
      <c r="H21" s="1">
        <f t="shared" si="2"/>
        <v>36.840718286157006</v>
      </c>
      <c r="I21" s="1">
        <f t="shared" si="3"/>
        <v>-31.314610543233456</v>
      </c>
      <c r="J21" s="1">
        <f t="shared" si="4"/>
        <v>180.43180360624993</v>
      </c>
    </row>
    <row r="22" spans="1:10" x14ac:dyDescent="0.3">
      <c r="A22">
        <f t="shared" si="5"/>
        <v>6</v>
      </c>
      <c r="C22" s="5">
        <f t="shared" si="6"/>
        <v>32.318520116531232</v>
      </c>
      <c r="E22" s="1">
        <f t="shared" si="0"/>
        <v>32.318520116531232</v>
      </c>
      <c r="F22" s="1">
        <f t="shared" si="1"/>
        <v>5.6089993590674032</v>
      </c>
      <c r="G22" s="1">
        <f t="shared" si="7"/>
        <v>215.4568007768749</v>
      </c>
      <c r="H22" s="1">
        <f t="shared" si="2"/>
        <v>37.393329060449368</v>
      </c>
      <c r="I22" s="1">
        <f t="shared" si="3"/>
        <v>-31.784329701381964</v>
      </c>
      <c r="J22" s="1">
        <f t="shared" si="4"/>
        <v>183.13828066034367</v>
      </c>
    </row>
    <row r="23" spans="1:10" x14ac:dyDescent="0.3">
      <c r="A23">
        <f t="shared" si="5"/>
        <v>7</v>
      </c>
      <c r="C23" s="5">
        <f t="shared" si="6"/>
        <v>32.803297918279199</v>
      </c>
      <c r="E23" s="1">
        <f t="shared" si="0"/>
        <v>32.803297918279199</v>
      </c>
      <c r="F23" s="1">
        <f t="shared" si="1"/>
        <v>5.6931343494534143</v>
      </c>
      <c r="G23" s="1">
        <f t="shared" si="7"/>
        <v>218.688652788528</v>
      </c>
      <c r="H23" s="1">
        <f t="shared" si="2"/>
        <v>37.9542289963561</v>
      </c>
      <c r="I23" s="1">
        <f t="shared" si="3"/>
        <v>-32.261094646902684</v>
      </c>
      <c r="J23" s="1">
        <f t="shared" si="4"/>
        <v>185.88535487024882</v>
      </c>
    </row>
    <row r="24" spans="1:10" x14ac:dyDescent="0.3">
      <c r="A24">
        <f t="shared" si="5"/>
        <v>8</v>
      </c>
      <c r="C24" s="5">
        <f t="shared" si="6"/>
        <v>33.295347387053383</v>
      </c>
      <c r="E24" s="1">
        <f t="shared" si="0"/>
        <v>33.295347387053383</v>
      </c>
      <c r="F24" s="1">
        <f t="shared" si="1"/>
        <v>5.7785313646952146</v>
      </c>
      <c r="G24" s="1">
        <f t="shared" si="7"/>
        <v>221.96898258035591</v>
      </c>
      <c r="H24" s="1">
        <f t="shared" si="2"/>
        <v>38.523542431301436</v>
      </c>
      <c r="I24" s="1">
        <f t="shared" si="3"/>
        <v>-32.745011066606224</v>
      </c>
      <c r="J24" s="1">
        <f t="shared" si="4"/>
        <v>188.67363519330252</v>
      </c>
    </row>
    <row r="25" spans="1:10" x14ac:dyDescent="0.3">
      <c r="A25">
        <f t="shared" si="5"/>
        <v>9</v>
      </c>
      <c r="C25" s="5">
        <f t="shared" si="6"/>
        <v>33.794777597859181</v>
      </c>
      <c r="E25" s="1">
        <f t="shared" si="0"/>
        <v>33.794777597859181</v>
      </c>
      <c r="F25" s="1">
        <f t="shared" si="1"/>
        <v>5.8652093351656429</v>
      </c>
      <c r="G25" s="1">
        <f t="shared" si="7"/>
        <v>225.29851731906123</v>
      </c>
      <c r="H25" s="1">
        <f t="shared" si="2"/>
        <v>39.101395567770957</v>
      </c>
      <c r="I25" s="1">
        <f t="shared" si="3"/>
        <v>-33.236186232605313</v>
      </c>
      <c r="J25" s="1">
        <f t="shared" si="4"/>
        <v>191.50373972120207</v>
      </c>
    </row>
    <row r="26" spans="1:10" x14ac:dyDescent="0.3">
      <c r="A26">
        <f t="shared" si="5"/>
        <v>10</v>
      </c>
      <c r="C26" s="5">
        <f t="shared" si="6"/>
        <v>34.301699261827068</v>
      </c>
      <c r="E26" s="1">
        <f t="shared" si="0"/>
        <v>34.301699261827068</v>
      </c>
      <c r="F26" s="1">
        <f t="shared" si="1"/>
        <v>5.9531874751931273</v>
      </c>
      <c r="G26" s="1">
        <f t="shared" si="7"/>
        <v>228.67799507884712</v>
      </c>
      <c r="H26" s="1">
        <f t="shared" si="2"/>
        <v>39.687916501287518</v>
      </c>
      <c r="I26" s="1">
        <f t="shared" si="3"/>
        <v>-33.734729026094392</v>
      </c>
      <c r="J26" s="1">
        <f t="shared" si="4"/>
        <v>194.37629581702004</v>
      </c>
    </row>
    <row r="27" spans="1:10" x14ac:dyDescent="0.3">
      <c r="A27">
        <f t="shared" si="5"/>
        <v>11</v>
      </c>
      <c r="C27" s="5">
        <f t="shared" si="6"/>
        <v>34.816224750754472</v>
      </c>
      <c r="E27" s="1">
        <f t="shared" si="0"/>
        <v>34.816224750754472</v>
      </c>
      <c r="F27" s="1">
        <f t="shared" si="1"/>
        <v>6.042485287321024</v>
      </c>
      <c r="G27" s="1">
        <f t="shared" si="7"/>
        <v>232.1081650050298</v>
      </c>
      <c r="H27" s="1">
        <f t="shared" si="2"/>
        <v>40.283235248806825</v>
      </c>
      <c r="I27" s="1">
        <f t="shared" si="3"/>
        <v>-34.240749961485804</v>
      </c>
      <c r="J27" s="1">
        <f t="shared" si="4"/>
        <v>197.29194025427535</v>
      </c>
    </row>
    <row r="28" spans="1:10" x14ac:dyDescent="0.3">
      <c r="A28">
        <f t="shared" si="5"/>
        <v>12</v>
      </c>
      <c r="C28" s="5">
        <f t="shared" si="6"/>
        <v>35.338468122015783</v>
      </c>
      <c r="D28">
        <f>E9</f>
        <v>500</v>
      </c>
      <c r="E28" s="1">
        <f t="shared" si="0"/>
        <v>535.3384681220158</v>
      </c>
      <c r="F28" s="1">
        <f t="shared" si="1"/>
        <v>92.909982070763064</v>
      </c>
      <c r="G28" s="1">
        <f t="shared" si="7"/>
        <v>235.58978748010523</v>
      </c>
      <c r="H28" s="1">
        <f t="shared" si="2"/>
        <v>40.887483777538918</v>
      </c>
      <c r="I28" s="1">
        <f t="shared" si="3"/>
        <v>52.022498293224146</v>
      </c>
      <c r="J28" s="1">
        <f t="shared" si="4"/>
        <v>-299.7486806419106</v>
      </c>
    </row>
    <row r="29" spans="1:10" x14ac:dyDescent="0.3">
      <c r="A29">
        <f t="shared" si="5"/>
        <v>13</v>
      </c>
      <c r="C29" s="5">
        <f t="shared" si="6"/>
        <v>35.868545143846013</v>
      </c>
      <c r="E29" s="1">
        <f t="shared" si="0"/>
        <v>35.868545143846013</v>
      </c>
      <c r="F29" s="1">
        <f t="shared" si="1"/>
        <v>6.2251194051302994</v>
      </c>
      <c r="G29" s="1">
        <f t="shared" si="7"/>
        <v>239.12363429230678</v>
      </c>
      <c r="H29" s="1">
        <f t="shared" si="2"/>
        <v>41.500796034201997</v>
      </c>
      <c r="I29" s="1">
        <f t="shared" si="3"/>
        <v>-35.275676629071697</v>
      </c>
      <c r="J29" s="1">
        <f t="shared" si="4"/>
        <v>203.25508914846077</v>
      </c>
    </row>
    <row r="30" spans="1:10" x14ac:dyDescent="0.3">
      <c r="A30">
        <f t="shared" si="5"/>
        <v>14</v>
      </c>
      <c r="C30" s="5">
        <f t="shared" si="6"/>
        <v>36.406573321003698</v>
      </c>
      <c r="E30" s="1">
        <f t="shared" si="0"/>
        <v>36.406573321003698</v>
      </c>
      <c r="F30" s="1">
        <f t="shared" si="1"/>
        <v>6.3184961962072537</v>
      </c>
      <c r="G30" s="1">
        <f t="shared" si="7"/>
        <v>242.71048880669136</v>
      </c>
      <c r="H30" s="1">
        <f t="shared" si="2"/>
        <v>42.123307974715026</v>
      </c>
      <c r="I30" s="1">
        <f t="shared" si="3"/>
        <v>-35.804811778507769</v>
      </c>
      <c r="J30" s="1">
        <f t="shared" si="4"/>
        <v>206.30391548568767</v>
      </c>
    </row>
    <row r="31" spans="1:10" x14ac:dyDescent="0.3">
      <c r="A31">
        <f t="shared" si="5"/>
        <v>15</v>
      </c>
      <c r="C31" s="5">
        <f t="shared" si="6"/>
        <v>36.952671920818752</v>
      </c>
      <c r="E31" s="1">
        <f t="shared" si="0"/>
        <v>36.952671920818752</v>
      </c>
      <c r="F31" s="1">
        <f t="shared" si="1"/>
        <v>6.4132736391503613</v>
      </c>
      <c r="G31" s="1">
        <f t="shared" si="7"/>
        <v>246.35114613879171</v>
      </c>
      <c r="H31" s="1">
        <f t="shared" si="2"/>
        <v>42.755157594335749</v>
      </c>
      <c r="I31" s="1">
        <f t="shared" si="3"/>
        <v>-36.341883955185388</v>
      </c>
      <c r="J31" s="1">
        <f t="shared" si="4"/>
        <v>209.39847421797296</v>
      </c>
    </row>
    <row r="32" spans="1:10" x14ac:dyDescent="0.3">
      <c r="A32">
        <f t="shared" si="5"/>
        <v>16</v>
      </c>
      <c r="C32" s="5">
        <f t="shared" si="6"/>
        <v>37.506961999631031</v>
      </c>
      <c r="E32" s="1">
        <f t="shared" si="0"/>
        <v>37.506961999631031</v>
      </c>
      <c r="F32" s="1">
        <f t="shared" si="1"/>
        <v>6.509472743737617</v>
      </c>
      <c r="G32" s="1">
        <f t="shared" si="7"/>
        <v>250.04641333087355</v>
      </c>
      <c r="H32" s="1">
        <f t="shared" si="2"/>
        <v>43.396484958250781</v>
      </c>
      <c r="I32" s="1">
        <f t="shared" si="3"/>
        <v>-36.887012214513163</v>
      </c>
      <c r="J32" s="1">
        <f t="shared" si="4"/>
        <v>212.5394513312425</v>
      </c>
    </row>
    <row r="33" spans="1:10" x14ac:dyDescent="0.3">
      <c r="A33">
        <f t="shared" si="5"/>
        <v>17</v>
      </c>
      <c r="C33" s="5">
        <f t="shared" si="6"/>
        <v>38.069566429625496</v>
      </c>
      <c r="E33" s="1">
        <f t="shared" si="0"/>
        <v>38.069566429625496</v>
      </c>
      <c r="F33" s="1">
        <f t="shared" si="1"/>
        <v>6.6071148348936806</v>
      </c>
      <c r="G33" s="1">
        <f t="shared" si="7"/>
        <v>253.79710953083662</v>
      </c>
      <c r="H33" s="1">
        <f t="shared" si="2"/>
        <v>44.047432232624537</v>
      </c>
      <c r="I33" s="1">
        <f t="shared" si="3"/>
        <v>-37.440317397730858</v>
      </c>
      <c r="J33" s="1">
        <f t="shared" si="4"/>
        <v>215.72754310121113</v>
      </c>
    </row>
    <row r="34" spans="1:10" x14ac:dyDescent="0.3">
      <c r="A34">
        <f t="shared" si="5"/>
        <v>18</v>
      </c>
      <c r="C34" s="5">
        <f t="shared" si="6"/>
        <v>38.640609926069878</v>
      </c>
      <c r="E34" s="1">
        <f t="shared" si="0"/>
        <v>38.640609926069878</v>
      </c>
      <c r="F34" s="1">
        <f t="shared" si="1"/>
        <v>6.706221557417086</v>
      </c>
      <c r="G34" s="1">
        <f t="shared" si="7"/>
        <v>257.60406617379914</v>
      </c>
      <c r="H34" s="1">
        <f t="shared" si="2"/>
        <v>44.708143716113902</v>
      </c>
      <c r="I34" s="1">
        <f t="shared" si="3"/>
        <v>-38.001922158696814</v>
      </c>
      <c r="J34" s="1">
        <f t="shared" si="4"/>
        <v>218.96345624772925</v>
      </c>
    </row>
    <row r="35" spans="1:10" x14ac:dyDescent="0.3">
      <c r="A35">
        <f t="shared" si="5"/>
        <v>19</v>
      </c>
      <c r="C35" s="5">
        <f t="shared" si="6"/>
        <v>39.220219074960923</v>
      </c>
      <c r="E35" s="1">
        <f t="shared" si="0"/>
        <v>39.220219074960923</v>
      </c>
      <c r="F35" s="1">
        <f t="shared" si="1"/>
        <v>6.8068148807783428</v>
      </c>
      <c r="G35" s="1">
        <f t="shared" si="7"/>
        <v>261.46812716640608</v>
      </c>
      <c r="H35" s="1">
        <f t="shared" si="2"/>
        <v>45.378765871855599</v>
      </c>
      <c r="I35" s="1">
        <f t="shared" si="3"/>
        <v>-38.571950991077259</v>
      </c>
      <c r="J35" s="1">
        <f t="shared" si="4"/>
        <v>222.24790809144514</v>
      </c>
    </row>
    <row r="36" spans="1:10" x14ac:dyDescent="0.3">
      <c r="A36">
        <f t="shared" si="5"/>
        <v>20</v>
      </c>
      <c r="C36" s="5">
        <f t="shared" si="6"/>
        <v>39.80852236108533</v>
      </c>
      <c r="E36" s="1">
        <f t="shared" si="0"/>
        <v>39.80852236108533</v>
      </c>
      <c r="F36" s="1">
        <f t="shared" si="1"/>
        <v>6.9089171039900155</v>
      </c>
      <c r="G36" s="1">
        <f t="shared" si="7"/>
        <v>265.39014907390214</v>
      </c>
      <c r="H36" s="1">
        <f t="shared" si="2"/>
        <v>46.059447359933429</v>
      </c>
      <c r="I36" s="1">
        <f t="shared" si="3"/>
        <v>-39.150530255943416</v>
      </c>
      <c r="J36" s="1">
        <f t="shared" si="4"/>
        <v>225.58162671281681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Corpeleijn</dc:creator>
  <cp:lastModifiedBy>Corpeleijn</cp:lastModifiedBy>
  <dcterms:created xsi:type="dcterms:W3CDTF">2017-06-08T07:15:50Z</dcterms:created>
  <dcterms:modified xsi:type="dcterms:W3CDTF">2017-06-08T08:14:27Z</dcterms:modified>
</cp:coreProperties>
</file>